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 tabRatio="384"/>
  </bookViews>
  <sheets>
    <sheet name="Форма" sheetId="18" r:id="rId1"/>
    <sheet name="Лист1" sheetId="19" r:id="rId2"/>
  </sheets>
  <definedNames>
    <definedName name="Всего" localSheetId="0">Форма!#REF!</definedName>
    <definedName name="Всего">#REF!</definedName>
    <definedName name="_xlnm.Print_Titles" localSheetId="0">Форма!$5:$7</definedName>
    <definedName name="_xlnm.Print_Area" localSheetId="0">Форма!$A$1:$I$73</definedName>
  </definedNames>
  <calcPr calcId="152511" refMode="R1C1"/>
</workbook>
</file>

<file path=xl/calcChain.xml><?xml version="1.0" encoding="utf-8"?>
<calcChain xmlns="http://schemas.openxmlformats.org/spreadsheetml/2006/main">
  <c r="D68" i="18" l="1"/>
  <c r="E71" i="18" l="1"/>
  <c r="E70" i="18"/>
  <c r="E69" i="18"/>
  <c r="E68" i="18"/>
  <c r="F35" i="18" l="1"/>
  <c r="F28" i="18"/>
  <c r="F11" i="18" l="1"/>
  <c r="F72" i="18" l="1"/>
  <c r="I71" i="18" l="1"/>
  <c r="I70" i="18"/>
  <c r="D70" i="18"/>
  <c r="I69" i="18"/>
  <c r="I68" i="18"/>
  <c r="D71" i="18"/>
  <c r="D69" i="18"/>
  <c r="F20" i="18"/>
  <c r="F19" i="18"/>
  <c r="F18" i="18"/>
  <c r="F65" i="18"/>
  <c r="F66" i="18"/>
  <c r="F64" i="18"/>
  <c r="F63" i="18"/>
  <c r="F62" i="18"/>
  <c r="F61" i="18"/>
  <c r="F60" i="18"/>
  <c r="F59" i="18"/>
  <c r="F58" i="18"/>
  <c r="F57" i="18"/>
  <c r="F56" i="18"/>
  <c r="F55" i="18"/>
  <c r="F22" i="18"/>
  <c r="F23" i="18"/>
  <c r="F24" i="18"/>
  <c r="F17" i="18"/>
  <c r="F34" i="18" l="1"/>
  <c r="F27" i="18"/>
  <c r="F16" i="18"/>
  <c r="F14" i="18" l="1"/>
  <c r="F15" i="18"/>
  <c r="F21" i="18"/>
  <c r="F25" i="18"/>
  <c r="F26" i="18"/>
  <c r="F29" i="18"/>
  <c r="F30" i="18"/>
  <c r="F31" i="18"/>
  <c r="F32" i="18"/>
  <c r="F33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70" i="18" s="1"/>
  <c r="F54" i="18"/>
  <c r="F67" i="18"/>
  <c r="F71" i="18" s="1"/>
  <c r="F73" i="18"/>
  <c r="F69" i="18" l="1"/>
  <c r="F68" i="18"/>
</calcChain>
</file>

<file path=xl/comments1.xml><?xml version="1.0" encoding="utf-8"?>
<comments xmlns="http://schemas.openxmlformats.org/spreadsheetml/2006/main">
  <authors>
    <author>Автор</author>
  </authors>
  <commentList>
    <comment ref="J8" authorId="0" shapeId="0">
      <text>
        <r>
          <rPr>
            <b/>
            <sz val="16"/>
            <color indexed="81"/>
            <rFont val="Tahoma"/>
            <family val="2"/>
            <charset val="204"/>
          </rPr>
          <t>e.shevtsova:</t>
        </r>
        <r>
          <rPr>
            <sz val="16"/>
            <color indexed="81"/>
            <rFont val="Tahoma"/>
            <family val="2"/>
            <charset val="204"/>
          </rPr>
          <t xml:space="preserve">
Под формулировкой "контрольный образец" подразумевается образец, отобранный на агрохимические исследования, с показателями плодородия которого сравниваются остальные отобранные образцы на агрохимические исследования. Такие образцы (контрольные) обычно в протоколах отбора отмечаются буквой К или словом "контроль".</t>
        </r>
      </text>
    </comment>
    <comment ref="J10" authorId="0" shapeId="0">
      <text>
        <r>
          <rPr>
            <b/>
            <sz val="14"/>
            <color indexed="81"/>
            <rFont val="Tahoma"/>
            <family val="2"/>
            <charset val="204"/>
          </rPr>
          <t>e.shevtsova::</t>
        </r>
        <r>
          <rPr>
            <sz val="14"/>
            <color indexed="81"/>
            <rFont val="Tahoma"/>
            <family val="2"/>
            <charset val="204"/>
          </rPr>
          <t xml:space="preserve">
Для определения наличия превышений подвижного фосфора и обменного калия в почвах нет нормативного документа. В данную графу информация заносится в том случае, если выявленное значительное превышение фосфора калия и других элементов повлияет на снижение почвенного плодородия (например, высокое содержание фосфора приводит к зафосфачиванию земель и т.д.)
</t>
        </r>
      </text>
    </comment>
  </commentList>
</comments>
</file>

<file path=xl/sharedStrings.xml><?xml version="1.0" encoding="utf-8"?>
<sst xmlns="http://schemas.openxmlformats.org/spreadsheetml/2006/main" count="201" uniqueCount="71">
  <si>
    <t>Показатели</t>
  </si>
  <si>
    <t>всего образцов</t>
  </si>
  <si>
    <t>всего исследований</t>
  </si>
  <si>
    <t>Нагрузка на 1 специалиста по кол-ву проанализированных образцов</t>
  </si>
  <si>
    <t>Фактическая численность сотрудников, исследующих почвенные образцы</t>
  </si>
  <si>
    <t>всего</t>
  </si>
  <si>
    <t>в т.ч. на АХ</t>
  </si>
  <si>
    <t>в т.ч. на ХТ</t>
  </si>
  <si>
    <t>Проведено исследований</t>
  </si>
  <si>
    <t>Выявлено снижение плодородия</t>
  </si>
  <si>
    <t>по образцам</t>
  </si>
  <si>
    <t>по исследованиям</t>
  </si>
  <si>
    <t>х</t>
  </si>
  <si>
    <t>шт.</t>
  </si>
  <si>
    <t>%</t>
  </si>
  <si>
    <t>Выявляемость по ХТ</t>
  </si>
  <si>
    <t>Выявляемость по АХ</t>
  </si>
  <si>
    <t>План по исследованиям</t>
  </si>
  <si>
    <t>чел.</t>
  </si>
  <si>
    <t>Количество отобранных ТУ почвенных образцов</t>
  </si>
  <si>
    <t>Количество поступивших в ФГБУ почвенных образцов</t>
  </si>
  <si>
    <t>Количество проанализированных ФГБУ почвенных образцов</t>
  </si>
  <si>
    <t>в т.ч. остаточное кол-во пестицидов</t>
  </si>
  <si>
    <t>в т.ч. нитраты</t>
  </si>
  <si>
    <t>в т.ч. соли тяж. металлов (включая мышьяк)</t>
  </si>
  <si>
    <t>в т.ч. нефтепродукты</t>
  </si>
  <si>
    <t>в т.ч. бенз(а)пирен</t>
  </si>
  <si>
    <t>в т.ч. микробиологические показатели (включая гельминтов)</t>
  </si>
  <si>
    <t>га</t>
  </si>
  <si>
    <t>тыс. руб.</t>
  </si>
  <si>
    <t>Ед.изм. показателя</t>
  </si>
  <si>
    <t>ГЗ</t>
  </si>
  <si>
    <t>сверх ГЗ</t>
  </si>
  <si>
    <t>в т.ч. контрольных образцов</t>
  </si>
  <si>
    <t>в т.ч. снижение содержания подвижного фосфора</t>
  </si>
  <si>
    <t>в т.ч. снижение содержания обменного калия</t>
  </si>
  <si>
    <t>Площадь, соответствующая отобранным ТУ почвенным образцам</t>
  </si>
  <si>
    <r>
      <t xml:space="preserve">всего образцов </t>
    </r>
    <r>
      <rPr>
        <b/>
        <i/>
        <sz val="16"/>
        <color theme="1"/>
        <rFont val="Arial"/>
        <family val="2"/>
        <charset val="204"/>
      </rPr>
      <t>(не учитывая контрольные образцы)</t>
    </r>
  </si>
  <si>
    <r>
      <t xml:space="preserve">всего исследований </t>
    </r>
    <r>
      <rPr>
        <b/>
        <i/>
        <sz val="16"/>
        <color theme="1"/>
        <rFont val="Arial"/>
        <family val="2"/>
        <charset val="204"/>
      </rPr>
      <t>(не учитывая исследования контрольных образцов)</t>
    </r>
  </si>
  <si>
    <r>
      <t>в т.ч. снижение кислотности в кислых почвах (pH</t>
    </r>
    <r>
      <rPr>
        <vertAlign val="subscript"/>
        <sz val="16"/>
        <color theme="1"/>
        <rFont val="Arial"/>
        <family val="2"/>
        <charset val="204"/>
      </rPr>
      <t>KCl</t>
    </r>
    <r>
      <rPr>
        <sz val="16"/>
        <color theme="1"/>
        <rFont val="Arial"/>
        <family val="2"/>
        <charset val="204"/>
      </rPr>
      <t xml:space="preserve">) </t>
    </r>
  </si>
  <si>
    <r>
      <t>в т.ч. повышение щелочности в щелочных почвах (pH</t>
    </r>
    <r>
      <rPr>
        <vertAlign val="subscript"/>
        <sz val="16"/>
        <color theme="1"/>
        <rFont val="Arial"/>
        <family val="2"/>
        <charset val="204"/>
      </rPr>
      <t>H2O</t>
    </r>
    <r>
      <rPr>
        <sz val="16"/>
        <color theme="1"/>
        <rFont val="Arial"/>
        <family val="2"/>
        <charset val="204"/>
      </rPr>
      <t>)</t>
    </r>
  </si>
  <si>
    <t>в т.ч. иные токсиканты**</t>
  </si>
  <si>
    <r>
      <t>в т.ч. иное</t>
    </r>
    <r>
      <rPr>
        <b/>
        <sz val="16"/>
        <color theme="1"/>
        <rFont val="Arial"/>
        <family val="2"/>
        <charset val="204"/>
      </rPr>
      <t>***</t>
    </r>
  </si>
  <si>
    <t>2. Заполняются только  выделенные цветом ячейки</t>
  </si>
  <si>
    <r>
      <rPr>
        <b/>
        <sz val="20"/>
        <color theme="1"/>
        <rFont val="Arial"/>
        <family val="2"/>
        <charset val="204"/>
      </rPr>
      <t>***</t>
    </r>
    <r>
      <rPr>
        <sz val="20"/>
        <color theme="1"/>
        <rFont val="Arial"/>
        <family val="2"/>
        <charset val="204"/>
      </rPr>
      <t>Указывается превышение содержания подвижного фосфора, обменного калия и т.д. Выявление превышения нитратного азота следует относить в графу нитраты</t>
    </r>
  </si>
  <si>
    <t>в т.ч. снижение содержания органического вещества  в пахотном горизонте</t>
  </si>
  <si>
    <t>**Включая хлориды и радионуклиды и пр.</t>
  </si>
  <si>
    <t>4. Выявление превышения ПДК хлоридов и радионуклидов отнесено в графу "иные токсиканты"</t>
  </si>
  <si>
    <t>5. Выявление превышения содержания подвижного фосфора и обменного калия следует относить в графу "в т.ч. иное" выявления снижения плодородия</t>
  </si>
  <si>
    <t>6. Выявление превышения содержания нитратного азота следует относить в графу "в т.ч нитраты" выявления превышения ПДК</t>
  </si>
  <si>
    <t>7. Убрали показатель "Количество выданных протоколов испытаний"</t>
  </si>
  <si>
    <t>8. Прошу обратить внимание на формулировку *</t>
  </si>
  <si>
    <t xml:space="preserve">
</t>
  </si>
  <si>
    <t xml:space="preserve">* В соответствии с ч. 7 ст. 2 Федеральным законом  от 26.12.2008 № 294-ФЗ "О защите прав юридических лиц и индивидуальных предпринимателей при осуществлении государственного контроля (надзора) и муниципального контроля" экспертная организация - юридическое лицо, которое аккредитовано в соответствии с законодательством Российской Федерации об аккредитации в национальной системе аккредитации и привлекаются органами, уполномоченными на осуществление государственного контроля (надзора).                                                                                                                                                                               Ст. 26.4 КоАП РФ определено, что в случаях, если при производстве по делу об административном правонарушении возникает необходимость в использовании специальных познаний в науке, технике, искусстве или ремесле, судья, орган или должностное лицо, в производстве которых находится дело, выносят определение о назначении экспертизы. Определение обязательно для исполнения экспертами или учреждениями, которым поручено проведении экспертизы.                                                                                                                                                                              </t>
  </si>
  <si>
    <r>
      <t xml:space="preserve">3. Добавлены графы с отбором и исследованием </t>
    </r>
    <r>
      <rPr>
        <b/>
        <sz val="20"/>
        <rFont val="Arial"/>
        <family val="2"/>
        <charset val="204"/>
      </rPr>
      <t>контрольных образцов только на агрохимические показатели</t>
    </r>
  </si>
  <si>
    <r>
      <t xml:space="preserve">1. Форма ЗН-ФГБУ заполняется </t>
    </r>
    <r>
      <rPr>
        <b/>
        <u/>
        <sz val="20"/>
        <rFont val="Arial"/>
        <family val="2"/>
        <charset val="204"/>
      </rPr>
      <t xml:space="preserve">нарастающим итогом </t>
    </r>
  </si>
  <si>
    <t>Количество выданных экспертных заключений в рамках административного расследования</t>
  </si>
  <si>
    <t>Выявлено превышение установленных нормативов</t>
  </si>
  <si>
    <t>Количество контрольно-надзорных мероприятий, проведенных с привлечением экспертов, экспертных организаций (кол-во выездов)</t>
  </si>
  <si>
    <t>Количество выданных экспертных заключений  в целях установления неиспользования земель с/х назначения для с/х производства в течение 3-х и более лет*</t>
  </si>
  <si>
    <t>9. Менять формулы, вносить самостоятельно изменения в форму строго запрещается, под ответсвенность Директора Учреждения</t>
  </si>
  <si>
    <t xml:space="preserve">Объем денежных средств по факту за отчетный период освоенный (по ГЗ), заработанный (сверх ГЗ)  и полученный по издержкам </t>
  </si>
  <si>
    <r>
      <t>*</t>
    </r>
    <r>
      <rPr>
        <sz val="20"/>
        <rFont val="Arial"/>
        <family val="2"/>
        <charset val="204"/>
      </rPr>
      <t>*** В соответствии со ст. 24.7. КоАП РФ (издержки по делу об административном правонарушении)</t>
    </r>
  </si>
  <si>
    <t>ТУ по Краснодарскому краю и республике Адыгея</t>
  </si>
  <si>
    <t xml:space="preserve">ТУ по Краснодарскому краю и республике Адыгея платно (админ. расследования) </t>
  </si>
  <si>
    <t>(861)221-53-78</t>
  </si>
  <si>
    <t>Краснодарский край</t>
  </si>
  <si>
    <t>Республика Адыгея</t>
  </si>
  <si>
    <t>А.Н. Шакало</t>
  </si>
  <si>
    <t>Объем денежных средств доведенный (по ГЗ) за отчетный период и планируемый (сверх ГЗ) на 2017 год, а также размер издержек по делу об адм. правонарушении, выставленных Учреждением****</t>
  </si>
  <si>
    <t>Результаты деятельности по исследованию почвенных образцов
на химико-токсикологические и агрохимические показатели 
за 2017 год ФГБУ "Краснодарская МВЛ"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</si>
</sst>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9]General"/>
  </numFmts>
  <fonts count="3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vertAlign val="subscript"/>
      <sz val="16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i/>
      <sz val="16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sz val="20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6"/>
      <color indexed="81"/>
      <name val="Tahoma"/>
      <family val="2"/>
      <charset val="204"/>
    </font>
    <font>
      <sz val="16"/>
      <color indexed="81"/>
      <name val="Tahoma"/>
      <family val="2"/>
      <charset val="204"/>
    </font>
    <font>
      <b/>
      <sz val="14"/>
      <color indexed="81"/>
      <name val="Tahoma"/>
      <family val="2"/>
      <charset val="204"/>
    </font>
    <font>
      <sz val="14"/>
      <color indexed="81"/>
      <name val="Tahoma"/>
      <family val="2"/>
      <charset val="204"/>
    </font>
    <font>
      <sz val="20"/>
      <name val="Arial"/>
      <family val="2"/>
      <charset val="204"/>
    </font>
    <font>
      <b/>
      <sz val="20"/>
      <name val="Arial"/>
      <family val="2"/>
      <charset val="204"/>
    </font>
    <font>
      <b/>
      <u/>
      <sz val="20"/>
      <name val="Arial"/>
      <family val="2"/>
      <charset val="204"/>
    </font>
    <font>
      <b/>
      <sz val="20"/>
      <color theme="3" tint="0.3999755851924192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6" fillId="0" borderId="0"/>
    <xf numFmtId="0" fontId="31" fillId="0" borderId="0"/>
  </cellStyleXfs>
  <cellXfs count="17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ill="1"/>
    <xf numFmtId="0" fontId="4" fillId="0" borderId="0" xfId="0" applyFont="1"/>
    <xf numFmtId="0" fontId="4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/>
    <xf numFmtId="0" fontId="5" fillId="0" borderId="0" xfId="0" applyFont="1" applyFill="1"/>
    <xf numFmtId="0" fontId="8" fillId="0" borderId="0" xfId="0" applyFont="1" applyFill="1"/>
    <xf numFmtId="0" fontId="1" fillId="0" borderId="26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164" fontId="1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Fill="1" applyBorder="1" applyAlignment="1">
      <alignment horizontal="left" vertical="center" wrapText="1"/>
    </xf>
    <xf numFmtId="164" fontId="1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wrapText="1"/>
    </xf>
    <xf numFmtId="0" fontId="21" fillId="0" borderId="0" xfId="0" applyFont="1" applyFill="1" applyAlignment="1">
      <alignment horizontal="left"/>
    </xf>
    <xf numFmtId="0" fontId="18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horizontal="left" wrapText="1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0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30" fillId="0" borderId="1" xfId="0" applyFont="1" applyFill="1" applyBorder="1" applyAlignment="1" applyProtection="1">
      <alignment horizontal="center" vertical="center" wrapText="1"/>
      <protection locked="0"/>
    </xf>
    <xf numFmtId="2" fontId="15" fillId="2" borderId="1" xfId="0" applyNumberFormat="1" applyFont="1" applyFill="1" applyBorder="1" applyAlignment="1" applyProtection="1">
      <alignment horizontal="center" vertical="center"/>
      <protection locked="0"/>
    </xf>
    <xf numFmtId="2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2" fontId="13" fillId="2" borderId="12" xfId="0" applyNumberFormat="1" applyFont="1" applyFill="1" applyBorder="1" applyAlignment="1" applyProtection="1">
      <alignment horizontal="center" vertical="center"/>
      <protection locked="0"/>
    </xf>
    <xf numFmtId="2" fontId="13" fillId="2" borderId="1" xfId="0" applyNumberFormat="1" applyFont="1" applyFill="1" applyBorder="1" applyAlignment="1" applyProtection="1">
      <alignment horizontal="center" vertical="center"/>
      <protection locked="0"/>
    </xf>
    <xf numFmtId="2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164" fontId="13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left" vertical="top" wrapText="1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2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2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/>
    <xf numFmtId="2" fontId="13" fillId="2" borderId="11" xfId="0" applyNumberFormat="1" applyFont="1" applyFill="1" applyBorder="1" applyAlignment="1" applyProtection="1">
      <alignment horizontal="center" vertical="center"/>
      <protection locked="0"/>
    </xf>
    <xf numFmtId="2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2" fontId="13" fillId="2" borderId="23" xfId="0" applyNumberFormat="1" applyFont="1" applyFill="1" applyBorder="1" applyAlignment="1" applyProtection="1">
      <alignment horizontal="center" vertical="center"/>
      <protection locked="0"/>
    </xf>
    <xf numFmtId="2" fontId="13" fillId="2" borderId="1" xfId="0" applyNumberFormat="1" applyFont="1" applyFill="1" applyBorder="1" applyAlignment="1">
      <alignment horizontal="center" vertical="center"/>
    </xf>
    <xf numFmtId="164" fontId="13" fillId="2" borderId="6" xfId="0" applyNumberFormat="1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 applyProtection="1">
      <alignment horizontal="center" vertical="center" wrapText="1"/>
    </xf>
    <xf numFmtId="0" fontId="30" fillId="0" borderId="3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0" fillId="4" borderId="1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left" vertical="top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14" fillId="4" borderId="27" xfId="0" applyFont="1" applyFill="1" applyBorder="1" applyAlignment="1">
      <alignment horizontal="left" vertical="top" wrapText="1"/>
    </xf>
    <xf numFmtId="0" fontId="14" fillId="4" borderId="28" xfId="0" applyFont="1" applyFill="1" applyBorder="1" applyAlignment="1">
      <alignment horizontal="left" vertical="top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4" fillId="0" borderId="22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10" fillId="4" borderId="22" xfId="0" applyFont="1" applyFill="1" applyBorder="1" applyAlignment="1">
      <alignment horizontal="left" vertical="center" wrapText="1"/>
    </xf>
    <xf numFmtId="0" fontId="10" fillId="4" borderId="20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29" fillId="0" borderId="0" xfId="0" applyFont="1" applyFill="1" applyAlignment="1">
      <alignment horizontal="center"/>
    </xf>
    <xf numFmtId="0" fontId="27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 vertical="center" wrapText="1"/>
    </xf>
    <xf numFmtId="0" fontId="26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wrapText="1"/>
    </xf>
    <xf numFmtId="0" fontId="15" fillId="0" borderId="1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left" vertical="center" wrapText="1"/>
    </xf>
    <xf numFmtId="2" fontId="13" fillId="5" borderId="1" xfId="0" applyNumberFormat="1" applyFont="1" applyFill="1" applyBorder="1" applyAlignment="1" applyProtection="1">
      <alignment horizontal="center" vertical="center"/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FFFCC"/>
      <color rgb="FFFFFF99"/>
      <color rgb="FFF0F8FA"/>
      <color rgb="FFB9EDB9"/>
      <color rgb="FFCCFF99"/>
      <color rgb="FF97FFC6"/>
      <color rgb="FF4BFF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Z84"/>
  <sheetViews>
    <sheetView tabSelected="1" topLeftCell="A43" zoomScale="58" zoomScaleNormal="58" zoomScaleSheetLayoutView="16" workbookViewId="0">
      <selection activeCell="E56" sqref="E56"/>
    </sheetView>
  </sheetViews>
  <sheetFormatPr defaultRowHeight="15" x14ac:dyDescent="0.25"/>
  <cols>
    <col min="1" max="1" width="41.140625" customWidth="1"/>
    <col min="2" max="2" width="45.7109375" customWidth="1"/>
    <col min="3" max="3" width="24" customWidth="1"/>
    <col min="4" max="5" width="30.140625" style="2" customWidth="1"/>
    <col min="6" max="6" width="18.5703125" style="9" customWidth="1"/>
    <col min="7" max="8" width="28" style="9" customWidth="1"/>
    <col min="9" max="9" width="16.85546875" style="2" customWidth="1"/>
    <col min="10" max="11" width="9.140625" style="2"/>
    <col min="12" max="12" width="16.85546875" style="2" customWidth="1"/>
    <col min="13" max="13" width="201.7109375" style="2" customWidth="1"/>
    <col min="14" max="19" width="9.140625" style="2"/>
  </cols>
  <sheetData>
    <row r="1" spans="1:26" x14ac:dyDescent="0.25">
      <c r="F1" s="167"/>
      <c r="G1" s="167"/>
      <c r="H1" s="167"/>
      <c r="I1" s="167"/>
    </row>
    <row r="2" spans="1:26" x14ac:dyDescent="0.25">
      <c r="F2" s="167"/>
      <c r="G2" s="167"/>
      <c r="H2" s="167"/>
      <c r="I2" s="167"/>
    </row>
    <row r="3" spans="1:26" ht="87" customHeight="1" x14ac:dyDescent="0.25">
      <c r="A3" s="120" t="s">
        <v>70</v>
      </c>
      <c r="B3" s="121"/>
      <c r="C3" s="121"/>
      <c r="D3" s="121"/>
      <c r="E3" s="121"/>
      <c r="F3" s="121"/>
      <c r="G3" s="121"/>
      <c r="H3" s="121"/>
      <c r="I3" s="121"/>
    </row>
    <row r="4" spans="1:26" x14ac:dyDescent="0.25">
      <c r="A4" s="2"/>
      <c r="B4" s="2"/>
      <c r="C4" s="2"/>
    </row>
    <row r="5" spans="1:26" ht="36.75" customHeight="1" x14ac:dyDescent="0.25">
      <c r="A5" s="122" t="s">
        <v>0</v>
      </c>
      <c r="B5" s="123"/>
      <c r="C5" s="128" t="s">
        <v>30</v>
      </c>
      <c r="D5" s="131" t="s">
        <v>31</v>
      </c>
      <c r="E5" s="131"/>
      <c r="F5" s="131"/>
      <c r="G5" s="104" t="s">
        <v>64</v>
      </c>
      <c r="H5" s="105"/>
      <c r="I5" s="131" t="s">
        <v>32</v>
      </c>
      <c r="J5" s="168" t="s">
        <v>55</v>
      </c>
      <c r="K5" s="168"/>
      <c r="L5" s="168"/>
      <c r="M5" s="168"/>
      <c r="N5" s="62"/>
    </row>
    <row r="6" spans="1:26" ht="56.45" customHeight="1" x14ac:dyDescent="0.25">
      <c r="A6" s="124"/>
      <c r="B6" s="125"/>
      <c r="C6" s="129"/>
      <c r="D6" s="108" t="s">
        <v>63</v>
      </c>
      <c r="E6" s="109"/>
      <c r="F6" s="110" t="s">
        <v>5</v>
      </c>
      <c r="G6" s="106"/>
      <c r="H6" s="107"/>
      <c r="I6" s="131"/>
      <c r="J6" s="83"/>
      <c r="K6" s="83"/>
      <c r="L6" s="83"/>
      <c r="M6" s="83"/>
      <c r="N6" s="62"/>
    </row>
    <row r="7" spans="1:26" ht="78" customHeight="1" x14ac:dyDescent="0.25">
      <c r="A7" s="126"/>
      <c r="B7" s="127"/>
      <c r="C7" s="130"/>
      <c r="D7" s="78" t="s">
        <v>66</v>
      </c>
      <c r="E7" s="78" t="s">
        <v>67</v>
      </c>
      <c r="F7" s="111"/>
      <c r="G7" s="94" t="s">
        <v>66</v>
      </c>
      <c r="H7" s="94" t="s">
        <v>67</v>
      </c>
      <c r="I7" s="131"/>
      <c r="J7" s="170" t="s">
        <v>43</v>
      </c>
      <c r="K7" s="170"/>
      <c r="L7" s="170"/>
      <c r="M7" s="170"/>
      <c r="N7" s="170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57.75" customHeight="1" x14ac:dyDescent="0.25">
      <c r="A8" s="132">
        <v>1</v>
      </c>
      <c r="B8" s="133"/>
      <c r="C8" s="16">
        <v>2</v>
      </c>
      <c r="D8" s="17">
        <v>3</v>
      </c>
      <c r="E8" s="17">
        <v>4</v>
      </c>
      <c r="F8" s="17">
        <v>5</v>
      </c>
      <c r="G8" s="71">
        <v>6</v>
      </c>
      <c r="H8" s="71">
        <v>7</v>
      </c>
      <c r="I8" s="17">
        <v>8</v>
      </c>
      <c r="J8" s="171" t="s">
        <v>54</v>
      </c>
      <c r="K8" s="171"/>
      <c r="L8" s="171"/>
      <c r="M8" s="171"/>
      <c r="N8" s="63"/>
    </row>
    <row r="9" spans="1:26" ht="49.5" customHeight="1" x14ac:dyDescent="0.25">
      <c r="A9" s="134" t="s">
        <v>4</v>
      </c>
      <c r="B9" s="135"/>
      <c r="C9" s="18" t="s">
        <v>18</v>
      </c>
      <c r="D9" s="19" t="s">
        <v>12</v>
      </c>
      <c r="E9" s="88" t="s">
        <v>12</v>
      </c>
      <c r="F9" s="55">
        <v>5</v>
      </c>
      <c r="G9" s="71" t="s">
        <v>12</v>
      </c>
      <c r="H9" s="71" t="s">
        <v>12</v>
      </c>
      <c r="I9" s="15" t="s">
        <v>12</v>
      </c>
      <c r="J9" s="170" t="s">
        <v>47</v>
      </c>
      <c r="K9" s="170"/>
      <c r="L9" s="170"/>
      <c r="M9" s="170"/>
      <c r="N9" s="63"/>
    </row>
    <row r="10" spans="1:26" ht="60.75" customHeight="1" x14ac:dyDescent="0.35">
      <c r="A10" s="136" t="s">
        <v>3</v>
      </c>
      <c r="B10" s="136"/>
      <c r="C10" s="20" t="s">
        <v>13</v>
      </c>
      <c r="D10" s="14" t="s">
        <v>12</v>
      </c>
      <c r="E10" s="87" t="s">
        <v>12</v>
      </c>
      <c r="F10" s="55">
        <v>128</v>
      </c>
      <c r="G10" s="71" t="s">
        <v>12</v>
      </c>
      <c r="H10" s="71" t="s">
        <v>12</v>
      </c>
      <c r="I10" s="15" t="s">
        <v>12</v>
      </c>
      <c r="J10" s="172" t="s">
        <v>48</v>
      </c>
      <c r="K10" s="172"/>
      <c r="L10" s="172"/>
      <c r="M10" s="172"/>
      <c r="N10" s="64"/>
    </row>
    <row r="11" spans="1:26" ht="63.75" customHeight="1" x14ac:dyDescent="0.25">
      <c r="A11" s="137" t="s">
        <v>58</v>
      </c>
      <c r="B11" s="138"/>
      <c r="C11" s="21" t="s">
        <v>13</v>
      </c>
      <c r="D11" s="65">
        <v>75</v>
      </c>
      <c r="E11" s="65">
        <v>6</v>
      </c>
      <c r="F11" s="66">
        <f>SUM(D11:E11)</f>
        <v>81</v>
      </c>
      <c r="G11" s="81">
        <v>0</v>
      </c>
      <c r="H11" s="81">
        <v>0</v>
      </c>
      <c r="I11" s="15" t="s">
        <v>12</v>
      </c>
      <c r="J11" s="170" t="s">
        <v>49</v>
      </c>
      <c r="K11" s="170"/>
      <c r="L11" s="170"/>
      <c r="M11" s="170"/>
      <c r="N11" s="64"/>
    </row>
    <row r="12" spans="1:26" ht="69" customHeight="1" x14ac:dyDescent="0.25">
      <c r="A12" s="119" t="s">
        <v>56</v>
      </c>
      <c r="B12" s="119"/>
      <c r="C12" s="20" t="s">
        <v>13</v>
      </c>
      <c r="D12" s="76" t="s">
        <v>12</v>
      </c>
      <c r="E12" s="76" t="s">
        <v>12</v>
      </c>
      <c r="F12" s="15" t="s">
        <v>12</v>
      </c>
      <c r="G12" s="81">
        <v>0</v>
      </c>
      <c r="H12" s="81">
        <v>0</v>
      </c>
      <c r="I12" s="68">
        <v>0</v>
      </c>
      <c r="J12" s="169" t="s">
        <v>50</v>
      </c>
      <c r="K12" s="169"/>
      <c r="L12" s="169"/>
      <c r="M12" s="169"/>
      <c r="N12" s="64"/>
    </row>
    <row r="13" spans="1:26" ht="92.25" customHeight="1" thickBot="1" x14ac:dyDescent="0.3">
      <c r="A13" s="144" t="s">
        <v>59</v>
      </c>
      <c r="B13" s="145"/>
      <c r="C13" s="21" t="s">
        <v>13</v>
      </c>
      <c r="D13" s="14" t="s">
        <v>12</v>
      </c>
      <c r="E13" s="87" t="s">
        <v>12</v>
      </c>
      <c r="F13" s="67" t="s">
        <v>12</v>
      </c>
      <c r="G13" s="81">
        <v>0</v>
      </c>
      <c r="H13" s="81">
        <v>0</v>
      </c>
      <c r="I13" s="68">
        <v>0</v>
      </c>
      <c r="J13" s="169" t="s">
        <v>51</v>
      </c>
      <c r="K13" s="169"/>
      <c r="L13" s="169"/>
      <c r="M13" s="169"/>
      <c r="N13" s="64"/>
    </row>
    <row r="14" spans="1:26" ht="63.75" customHeight="1" x14ac:dyDescent="0.25">
      <c r="A14" s="139" t="s">
        <v>19</v>
      </c>
      <c r="B14" s="23" t="s">
        <v>5</v>
      </c>
      <c r="C14" s="24" t="s">
        <v>13</v>
      </c>
      <c r="D14" s="58">
        <v>595</v>
      </c>
      <c r="E14" s="58">
        <v>44</v>
      </c>
      <c r="F14" s="25">
        <f t="shared" ref="F14:F45" si="0">SUM(D14:E14)</f>
        <v>639</v>
      </c>
      <c r="G14" s="81">
        <v>4</v>
      </c>
      <c r="H14" s="81">
        <v>0</v>
      </c>
      <c r="I14" s="17" t="s">
        <v>12</v>
      </c>
      <c r="J14" s="170" t="s">
        <v>60</v>
      </c>
      <c r="K14" s="170"/>
      <c r="L14" s="170"/>
      <c r="M14" s="170"/>
      <c r="N14" s="61"/>
    </row>
    <row r="15" spans="1:26" ht="53.25" customHeight="1" x14ac:dyDescent="0.25">
      <c r="A15" s="140"/>
      <c r="B15" s="26" t="s">
        <v>7</v>
      </c>
      <c r="C15" s="20" t="s">
        <v>13</v>
      </c>
      <c r="D15" s="56">
        <v>232</v>
      </c>
      <c r="E15" s="56">
        <v>40</v>
      </c>
      <c r="F15" s="15">
        <f t="shared" si="0"/>
        <v>272</v>
      </c>
      <c r="G15" s="81">
        <v>4</v>
      </c>
      <c r="H15" s="81">
        <v>0</v>
      </c>
      <c r="I15" s="17" t="s">
        <v>12</v>
      </c>
      <c r="J15" s="69" t="s">
        <v>52</v>
      </c>
      <c r="K15" s="69"/>
      <c r="L15" s="69"/>
      <c r="M15" s="69"/>
      <c r="N15" s="61"/>
    </row>
    <row r="16" spans="1:26" ht="54.75" customHeight="1" x14ac:dyDescent="0.25">
      <c r="A16" s="140"/>
      <c r="B16" s="26" t="s">
        <v>6</v>
      </c>
      <c r="C16" s="20" t="s">
        <v>13</v>
      </c>
      <c r="D16" s="56">
        <v>363</v>
      </c>
      <c r="E16" s="56">
        <v>4</v>
      </c>
      <c r="F16" s="15">
        <f t="shared" si="0"/>
        <v>367</v>
      </c>
      <c r="G16" s="81">
        <v>0</v>
      </c>
      <c r="H16" s="81">
        <v>0</v>
      </c>
      <c r="I16" s="17" t="s">
        <v>12</v>
      </c>
      <c r="J16" s="69"/>
      <c r="K16" s="69"/>
      <c r="L16" s="69"/>
      <c r="M16" s="69"/>
      <c r="N16" s="61"/>
    </row>
    <row r="17" spans="1:19" ht="51" customHeight="1" thickBot="1" x14ac:dyDescent="0.3">
      <c r="A17" s="141"/>
      <c r="B17" s="27" t="s">
        <v>33</v>
      </c>
      <c r="C17" s="28" t="s">
        <v>13</v>
      </c>
      <c r="D17" s="57">
        <v>11</v>
      </c>
      <c r="E17" s="57">
        <v>1</v>
      </c>
      <c r="F17" s="22">
        <f t="shared" si="0"/>
        <v>12</v>
      </c>
      <c r="G17" s="81">
        <v>0</v>
      </c>
      <c r="H17" s="81">
        <v>0</v>
      </c>
      <c r="I17" s="17" t="s">
        <v>12</v>
      </c>
      <c r="J17" s="69"/>
      <c r="K17" s="69"/>
      <c r="L17" s="69"/>
      <c r="M17" s="69"/>
      <c r="N17" s="61"/>
    </row>
    <row r="18" spans="1:19" ht="38.25" customHeight="1" x14ac:dyDescent="0.25">
      <c r="A18" s="139" t="s">
        <v>36</v>
      </c>
      <c r="B18" s="23" t="s">
        <v>5</v>
      </c>
      <c r="C18" s="24" t="s">
        <v>28</v>
      </c>
      <c r="D18" s="84">
        <v>5641.24</v>
      </c>
      <c r="E18" s="84">
        <v>37.54</v>
      </c>
      <c r="F18" s="86">
        <f t="shared" si="0"/>
        <v>5678.78</v>
      </c>
      <c r="G18" s="81">
        <v>2.2799999999999998</v>
      </c>
      <c r="H18" s="81">
        <v>0</v>
      </c>
      <c r="I18" s="17" t="s">
        <v>12</v>
      </c>
      <c r="J18" s="69"/>
      <c r="K18" s="69"/>
      <c r="L18" s="69"/>
      <c r="M18" s="69"/>
      <c r="N18" s="61"/>
    </row>
    <row r="19" spans="1:19" ht="38.25" customHeight="1" x14ac:dyDescent="0.25">
      <c r="A19" s="140"/>
      <c r="B19" s="26" t="s">
        <v>7</v>
      </c>
      <c r="C19" s="20" t="s">
        <v>28</v>
      </c>
      <c r="D19" s="85">
        <v>453.64</v>
      </c>
      <c r="E19" s="85">
        <v>37.01</v>
      </c>
      <c r="F19" s="80">
        <f t="shared" si="0"/>
        <v>490.65</v>
      </c>
      <c r="G19" s="81">
        <v>2.2799999999999998</v>
      </c>
      <c r="H19" s="81">
        <v>0</v>
      </c>
      <c r="I19" s="17" t="s">
        <v>12</v>
      </c>
      <c r="J19" s="61"/>
      <c r="K19" s="61"/>
      <c r="L19" s="61"/>
      <c r="M19" s="61"/>
      <c r="N19" s="61"/>
    </row>
    <row r="20" spans="1:19" ht="38.25" customHeight="1" thickBot="1" x14ac:dyDescent="0.3">
      <c r="A20" s="143"/>
      <c r="B20" s="29" t="s">
        <v>6</v>
      </c>
      <c r="C20" s="30" t="s">
        <v>28</v>
      </c>
      <c r="D20" s="97">
        <v>5187.6000000000004</v>
      </c>
      <c r="E20" s="99">
        <v>0.53</v>
      </c>
      <c r="F20" s="98">
        <f t="shared" si="0"/>
        <v>5188.13</v>
      </c>
      <c r="G20" s="81">
        <v>0</v>
      </c>
      <c r="H20" s="81">
        <v>0</v>
      </c>
      <c r="I20" s="17" t="s">
        <v>12</v>
      </c>
    </row>
    <row r="21" spans="1:19" ht="35.1" customHeight="1" x14ac:dyDescent="0.25">
      <c r="A21" s="142" t="s">
        <v>20</v>
      </c>
      <c r="B21" s="32" t="s">
        <v>5</v>
      </c>
      <c r="C21" s="33" t="s">
        <v>13</v>
      </c>
      <c r="D21" s="58">
        <v>595</v>
      </c>
      <c r="E21" s="58">
        <v>44</v>
      </c>
      <c r="F21" s="34">
        <f t="shared" si="0"/>
        <v>639</v>
      </c>
      <c r="G21" s="81">
        <v>4</v>
      </c>
      <c r="H21" s="81">
        <v>0</v>
      </c>
      <c r="I21" s="73">
        <v>1581</v>
      </c>
    </row>
    <row r="22" spans="1:19" ht="35.1" customHeight="1" x14ac:dyDescent="0.25">
      <c r="A22" s="142"/>
      <c r="B22" s="35" t="s">
        <v>7</v>
      </c>
      <c r="C22" s="20" t="s">
        <v>13</v>
      </c>
      <c r="D22" s="56">
        <v>232</v>
      </c>
      <c r="E22" s="56">
        <v>40</v>
      </c>
      <c r="F22" s="34">
        <f t="shared" si="0"/>
        <v>272</v>
      </c>
      <c r="G22" s="81">
        <v>4</v>
      </c>
      <c r="H22" s="81">
        <v>0</v>
      </c>
      <c r="I22" s="73">
        <v>755</v>
      </c>
    </row>
    <row r="23" spans="1:19" ht="35.1" customHeight="1" x14ac:dyDescent="0.25">
      <c r="A23" s="140"/>
      <c r="B23" s="35" t="s">
        <v>6</v>
      </c>
      <c r="C23" s="20" t="s">
        <v>13</v>
      </c>
      <c r="D23" s="56">
        <v>363</v>
      </c>
      <c r="E23" s="56">
        <v>4</v>
      </c>
      <c r="F23" s="34">
        <f t="shared" si="0"/>
        <v>367</v>
      </c>
      <c r="G23" s="81">
        <v>0</v>
      </c>
      <c r="H23" s="81">
        <v>0</v>
      </c>
      <c r="I23" s="73">
        <v>1136</v>
      </c>
    </row>
    <row r="24" spans="1:19" ht="48.75" customHeight="1" thickBot="1" x14ac:dyDescent="0.3">
      <c r="A24" s="143"/>
      <c r="B24" s="36" t="s">
        <v>33</v>
      </c>
      <c r="C24" s="30" t="s">
        <v>13</v>
      </c>
      <c r="D24" s="57">
        <v>11</v>
      </c>
      <c r="E24" s="57">
        <v>1</v>
      </c>
      <c r="F24" s="37">
        <f t="shared" si="0"/>
        <v>12</v>
      </c>
      <c r="G24" s="81">
        <v>0</v>
      </c>
      <c r="H24" s="81">
        <v>0</v>
      </c>
      <c r="I24" s="73">
        <v>0</v>
      </c>
    </row>
    <row r="25" spans="1:19" ht="35.1" customHeight="1" x14ac:dyDescent="0.25">
      <c r="A25" s="139" t="s">
        <v>21</v>
      </c>
      <c r="B25" s="38" t="s">
        <v>5</v>
      </c>
      <c r="C25" s="24" t="s">
        <v>13</v>
      </c>
      <c r="D25" s="58">
        <v>595</v>
      </c>
      <c r="E25" s="58">
        <v>44</v>
      </c>
      <c r="F25" s="25">
        <f t="shared" si="0"/>
        <v>639</v>
      </c>
      <c r="G25" s="81">
        <v>4</v>
      </c>
      <c r="H25" s="81">
        <v>0</v>
      </c>
      <c r="I25" s="73">
        <v>1581</v>
      </c>
    </row>
    <row r="26" spans="1:19" ht="35.1" customHeight="1" x14ac:dyDescent="0.25">
      <c r="A26" s="140"/>
      <c r="B26" s="39" t="s">
        <v>7</v>
      </c>
      <c r="C26" s="33" t="s">
        <v>13</v>
      </c>
      <c r="D26" s="56">
        <v>232</v>
      </c>
      <c r="E26" s="56">
        <v>40</v>
      </c>
      <c r="F26" s="15">
        <f t="shared" si="0"/>
        <v>272</v>
      </c>
      <c r="G26" s="81">
        <v>4</v>
      </c>
      <c r="H26" s="81">
        <v>0</v>
      </c>
      <c r="I26" s="73">
        <v>755</v>
      </c>
    </row>
    <row r="27" spans="1:19" ht="35.1" customHeight="1" x14ac:dyDescent="0.25">
      <c r="A27" s="141"/>
      <c r="B27" s="39" t="s">
        <v>6</v>
      </c>
      <c r="C27" s="20" t="s">
        <v>13</v>
      </c>
      <c r="D27" s="56">
        <v>363</v>
      </c>
      <c r="E27" s="56">
        <v>4</v>
      </c>
      <c r="F27" s="15">
        <f t="shared" si="0"/>
        <v>367</v>
      </c>
      <c r="G27" s="81">
        <v>0</v>
      </c>
      <c r="H27" s="81">
        <v>0</v>
      </c>
      <c r="I27" s="73">
        <v>1136</v>
      </c>
    </row>
    <row r="28" spans="1:19" ht="44.25" customHeight="1" thickBot="1" x14ac:dyDescent="0.3">
      <c r="A28" s="143"/>
      <c r="B28" s="40" t="s">
        <v>33</v>
      </c>
      <c r="C28" s="30" t="s">
        <v>13</v>
      </c>
      <c r="D28" s="59">
        <v>11</v>
      </c>
      <c r="E28" s="59">
        <v>1</v>
      </c>
      <c r="F28" s="31">
        <f t="shared" si="0"/>
        <v>12</v>
      </c>
      <c r="G28" s="81">
        <v>0</v>
      </c>
      <c r="H28" s="81">
        <v>0</v>
      </c>
      <c r="I28" s="73">
        <v>0</v>
      </c>
    </row>
    <row r="29" spans="1:19" s="3" customFormat="1" ht="35.1" customHeight="1" x14ac:dyDescent="0.25">
      <c r="A29" s="149" t="s">
        <v>17</v>
      </c>
      <c r="B29" s="41" t="s">
        <v>5</v>
      </c>
      <c r="C29" s="42" t="s">
        <v>13</v>
      </c>
      <c r="D29" s="58">
        <v>3618</v>
      </c>
      <c r="E29" s="58">
        <v>186</v>
      </c>
      <c r="F29" s="34">
        <f t="shared" si="0"/>
        <v>3804</v>
      </c>
      <c r="G29" s="17" t="s">
        <v>12</v>
      </c>
      <c r="H29" s="17" t="s">
        <v>12</v>
      </c>
      <c r="I29" s="17" t="s">
        <v>12</v>
      </c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s="3" customFormat="1" ht="35.1" customHeight="1" x14ac:dyDescent="0.25">
      <c r="A30" s="149"/>
      <c r="B30" s="43" t="s">
        <v>7</v>
      </c>
      <c r="C30" s="44" t="s">
        <v>13</v>
      </c>
      <c r="D30" s="56">
        <v>1803</v>
      </c>
      <c r="E30" s="56">
        <v>166</v>
      </c>
      <c r="F30" s="15">
        <f t="shared" si="0"/>
        <v>1969</v>
      </c>
      <c r="G30" s="17" t="s">
        <v>12</v>
      </c>
      <c r="H30" s="17" t="s">
        <v>12</v>
      </c>
      <c r="I30" s="17" t="s">
        <v>12</v>
      </c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s="3" customFormat="1" ht="35.1" customHeight="1" thickBot="1" x14ac:dyDescent="0.3">
      <c r="A31" s="150"/>
      <c r="B31" s="45" t="s">
        <v>6</v>
      </c>
      <c r="C31" s="46" t="s">
        <v>13</v>
      </c>
      <c r="D31" s="56">
        <v>1815</v>
      </c>
      <c r="E31" s="56">
        <v>20</v>
      </c>
      <c r="F31" s="31">
        <f t="shared" si="0"/>
        <v>1835</v>
      </c>
      <c r="G31" s="17" t="s">
        <v>12</v>
      </c>
      <c r="H31" s="17" t="s">
        <v>12</v>
      </c>
      <c r="I31" s="17" t="s">
        <v>12</v>
      </c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35.1" customHeight="1" x14ac:dyDescent="0.25">
      <c r="A32" s="151" t="s">
        <v>8</v>
      </c>
      <c r="B32" s="38" t="s">
        <v>5</v>
      </c>
      <c r="C32" s="24" t="s">
        <v>13</v>
      </c>
      <c r="D32" s="58">
        <v>3618</v>
      </c>
      <c r="E32" s="58">
        <v>186</v>
      </c>
      <c r="F32" s="25">
        <f t="shared" si="0"/>
        <v>3804</v>
      </c>
      <c r="G32" s="81">
        <v>24</v>
      </c>
      <c r="H32" s="81">
        <v>0</v>
      </c>
      <c r="I32" s="73">
        <v>9088</v>
      </c>
    </row>
    <row r="33" spans="1:10" ht="35.1" customHeight="1" x14ac:dyDescent="0.3">
      <c r="A33" s="152"/>
      <c r="B33" s="39" t="s">
        <v>7</v>
      </c>
      <c r="C33" s="20" t="s">
        <v>13</v>
      </c>
      <c r="D33" s="56">
        <v>1803</v>
      </c>
      <c r="E33" s="56">
        <v>166</v>
      </c>
      <c r="F33" s="15">
        <f t="shared" si="0"/>
        <v>1969</v>
      </c>
      <c r="G33" s="81">
        <v>24</v>
      </c>
      <c r="H33" s="81">
        <v>0</v>
      </c>
      <c r="I33" s="73">
        <v>6090</v>
      </c>
      <c r="J33" s="8"/>
    </row>
    <row r="34" spans="1:10" ht="35.1" customHeight="1" x14ac:dyDescent="0.3">
      <c r="A34" s="152"/>
      <c r="B34" s="39" t="s">
        <v>6</v>
      </c>
      <c r="C34" s="20" t="s">
        <v>13</v>
      </c>
      <c r="D34" s="56">
        <v>1815</v>
      </c>
      <c r="E34" s="56">
        <v>20</v>
      </c>
      <c r="F34" s="15">
        <f t="shared" si="0"/>
        <v>1835</v>
      </c>
      <c r="G34" s="81">
        <v>0</v>
      </c>
      <c r="H34" s="81">
        <v>0</v>
      </c>
      <c r="I34" s="73">
        <v>2998</v>
      </c>
      <c r="J34" s="8"/>
    </row>
    <row r="35" spans="1:10" ht="53.25" customHeight="1" thickBot="1" x14ac:dyDescent="0.3">
      <c r="A35" s="153"/>
      <c r="B35" s="40" t="s">
        <v>33</v>
      </c>
      <c r="C35" s="30" t="s">
        <v>13</v>
      </c>
      <c r="D35" s="59">
        <v>55</v>
      </c>
      <c r="E35" s="59">
        <v>5</v>
      </c>
      <c r="F35" s="15">
        <f t="shared" si="0"/>
        <v>60</v>
      </c>
      <c r="G35" s="81">
        <v>0</v>
      </c>
      <c r="H35" s="81">
        <v>0</v>
      </c>
      <c r="I35" s="73">
        <v>0</v>
      </c>
    </row>
    <row r="36" spans="1:10" ht="35.1" customHeight="1" x14ac:dyDescent="0.25">
      <c r="A36" s="154" t="s">
        <v>57</v>
      </c>
      <c r="B36" s="157" t="s">
        <v>1</v>
      </c>
      <c r="C36" s="24" t="s">
        <v>13</v>
      </c>
      <c r="D36" s="58">
        <v>60</v>
      </c>
      <c r="E36" s="58">
        <v>24</v>
      </c>
      <c r="F36" s="25">
        <f t="shared" si="0"/>
        <v>84</v>
      </c>
      <c r="G36" s="81">
        <v>2</v>
      </c>
      <c r="H36" s="81">
        <v>0</v>
      </c>
      <c r="I36" s="68">
        <v>85</v>
      </c>
    </row>
    <row r="37" spans="1:10" ht="35.1" customHeight="1" x14ac:dyDescent="0.25">
      <c r="A37" s="155"/>
      <c r="B37" s="158"/>
      <c r="C37" s="33" t="s">
        <v>28</v>
      </c>
      <c r="D37" s="56">
        <v>35.28</v>
      </c>
      <c r="E37" s="103">
        <v>1.5716000000000001</v>
      </c>
      <c r="F37" s="15">
        <f t="shared" si="0"/>
        <v>36.851600000000005</v>
      </c>
      <c r="G37" s="102">
        <v>1.68</v>
      </c>
      <c r="H37" s="81">
        <v>0</v>
      </c>
      <c r="I37" s="15" t="s">
        <v>12</v>
      </c>
    </row>
    <row r="38" spans="1:10" ht="35.1" customHeight="1" x14ac:dyDescent="0.25">
      <c r="A38" s="155"/>
      <c r="B38" s="112" t="s">
        <v>22</v>
      </c>
      <c r="C38" s="20" t="s">
        <v>13</v>
      </c>
      <c r="D38" s="56">
        <v>0</v>
      </c>
      <c r="E38" s="56">
        <v>0</v>
      </c>
      <c r="F38" s="15">
        <f t="shared" si="0"/>
        <v>0</v>
      </c>
      <c r="G38" s="81">
        <v>0</v>
      </c>
      <c r="H38" s="81">
        <v>0</v>
      </c>
      <c r="I38" s="68">
        <v>8</v>
      </c>
    </row>
    <row r="39" spans="1:10" ht="35.1" customHeight="1" x14ac:dyDescent="0.25">
      <c r="A39" s="155"/>
      <c r="B39" s="113"/>
      <c r="C39" s="33" t="s">
        <v>28</v>
      </c>
      <c r="D39" s="56">
        <v>0</v>
      </c>
      <c r="E39" s="56">
        <v>0</v>
      </c>
      <c r="F39" s="15">
        <f t="shared" si="0"/>
        <v>0</v>
      </c>
      <c r="G39" s="81">
        <v>0</v>
      </c>
      <c r="H39" s="81">
        <v>0</v>
      </c>
      <c r="I39" s="14" t="s">
        <v>12</v>
      </c>
    </row>
    <row r="40" spans="1:10" ht="35.1" customHeight="1" x14ac:dyDescent="0.25">
      <c r="A40" s="155"/>
      <c r="B40" s="112" t="s">
        <v>23</v>
      </c>
      <c r="C40" s="33" t="s">
        <v>13</v>
      </c>
      <c r="D40" s="56">
        <v>25</v>
      </c>
      <c r="E40" s="56">
        <v>0</v>
      </c>
      <c r="F40" s="15">
        <f t="shared" si="0"/>
        <v>25</v>
      </c>
      <c r="G40" s="81">
        <v>0</v>
      </c>
      <c r="H40" s="81">
        <v>0</v>
      </c>
      <c r="I40" s="68">
        <v>10</v>
      </c>
    </row>
    <row r="41" spans="1:10" ht="35.1" customHeight="1" x14ac:dyDescent="0.25">
      <c r="A41" s="155"/>
      <c r="B41" s="113"/>
      <c r="C41" s="33" t="s">
        <v>28</v>
      </c>
      <c r="D41" s="85">
        <v>12.42</v>
      </c>
      <c r="E41" s="56">
        <v>0</v>
      </c>
      <c r="F41" s="80">
        <f t="shared" si="0"/>
        <v>12.42</v>
      </c>
      <c r="G41" s="81">
        <v>0</v>
      </c>
      <c r="H41" s="81">
        <v>0</v>
      </c>
      <c r="I41" s="14" t="s">
        <v>12</v>
      </c>
    </row>
    <row r="42" spans="1:10" ht="35.1" customHeight="1" x14ac:dyDescent="0.25">
      <c r="A42" s="155"/>
      <c r="B42" s="112" t="s">
        <v>24</v>
      </c>
      <c r="C42" s="20" t="s">
        <v>13</v>
      </c>
      <c r="D42" s="56">
        <v>49</v>
      </c>
      <c r="E42" s="56">
        <v>8</v>
      </c>
      <c r="F42" s="15">
        <f t="shared" si="0"/>
        <v>57</v>
      </c>
      <c r="G42" s="81">
        <v>2</v>
      </c>
      <c r="H42" s="81">
        <v>0</v>
      </c>
      <c r="I42" s="68">
        <v>5</v>
      </c>
    </row>
    <row r="43" spans="1:10" ht="35.1" customHeight="1" x14ac:dyDescent="0.25">
      <c r="A43" s="155"/>
      <c r="B43" s="113"/>
      <c r="C43" s="20" t="s">
        <v>28</v>
      </c>
      <c r="D43" s="85">
        <v>32.159999999999997</v>
      </c>
      <c r="E43" s="56">
        <v>0.95</v>
      </c>
      <c r="F43" s="80">
        <f t="shared" si="0"/>
        <v>33.11</v>
      </c>
      <c r="G43" s="81">
        <v>1.68</v>
      </c>
      <c r="H43" s="81">
        <v>0</v>
      </c>
      <c r="I43" s="15" t="s">
        <v>12</v>
      </c>
    </row>
    <row r="44" spans="1:10" ht="35.1" customHeight="1" x14ac:dyDescent="0.25">
      <c r="A44" s="155"/>
      <c r="B44" s="112" t="s">
        <v>25</v>
      </c>
      <c r="C44" s="20" t="s">
        <v>13</v>
      </c>
      <c r="D44" s="56">
        <v>0</v>
      </c>
      <c r="E44" s="56">
        <v>0</v>
      </c>
      <c r="F44" s="15">
        <f t="shared" si="0"/>
        <v>0</v>
      </c>
      <c r="G44" s="81">
        <v>0</v>
      </c>
      <c r="H44" s="81">
        <v>0</v>
      </c>
      <c r="I44" s="68">
        <v>0</v>
      </c>
    </row>
    <row r="45" spans="1:10" ht="35.1" customHeight="1" x14ac:dyDescent="0.25">
      <c r="A45" s="155"/>
      <c r="B45" s="113"/>
      <c r="C45" s="20" t="s">
        <v>28</v>
      </c>
      <c r="D45" s="56">
        <v>0</v>
      </c>
      <c r="E45" s="56">
        <v>0</v>
      </c>
      <c r="F45" s="15">
        <f t="shared" si="0"/>
        <v>0</v>
      </c>
      <c r="G45" s="81">
        <v>0</v>
      </c>
      <c r="H45" s="81">
        <v>0</v>
      </c>
      <c r="I45" s="14" t="s">
        <v>12</v>
      </c>
    </row>
    <row r="46" spans="1:10" ht="35.1" customHeight="1" x14ac:dyDescent="0.25">
      <c r="A46" s="155"/>
      <c r="B46" s="112" t="s">
        <v>26</v>
      </c>
      <c r="C46" s="20" t="s">
        <v>13</v>
      </c>
      <c r="D46" s="56">
        <v>0</v>
      </c>
      <c r="E46" s="56">
        <v>0</v>
      </c>
      <c r="F46" s="15">
        <f t="shared" ref="F46:F67" si="1">SUM(D46:E46)</f>
        <v>0</v>
      </c>
      <c r="G46" s="81">
        <v>0</v>
      </c>
      <c r="H46" s="81">
        <v>0</v>
      </c>
      <c r="I46" s="68">
        <v>1</v>
      </c>
    </row>
    <row r="47" spans="1:10" ht="35.1" customHeight="1" x14ac:dyDescent="0.25">
      <c r="A47" s="155"/>
      <c r="B47" s="113"/>
      <c r="C47" s="20" t="s">
        <v>28</v>
      </c>
      <c r="D47" s="56">
        <v>0</v>
      </c>
      <c r="E47" s="56">
        <v>0</v>
      </c>
      <c r="F47" s="15">
        <f t="shared" si="1"/>
        <v>0</v>
      </c>
      <c r="G47" s="81">
        <v>0</v>
      </c>
      <c r="H47" s="81">
        <v>0</v>
      </c>
      <c r="I47" s="14" t="s">
        <v>12</v>
      </c>
    </row>
    <row r="48" spans="1:10" ht="35.1" customHeight="1" x14ac:dyDescent="0.25">
      <c r="A48" s="155"/>
      <c r="B48" s="112" t="s">
        <v>27</v>
      </c>
      <c r="C48" s="20" t="s">
        <v>13</v>
      </c>
      <c r="D48" s="56">
        <v>0</v>
      </c>
      <c r="E48" s="56">
        <v>16</v>
      </c>
      <c r="F48" s="15">
        <f t="shared" si="1"/>
        <v>16</v>
      </c>
      <c r="G48" s="81">
        <v>0</v>
      </c>
      <c r="H48" s="81">
        <v>0</v>
      </c>
      <c r="I48" s="68">
        <v>62</v>
      </c>
    </row>
    <row r="49" spans="1:9" ht="35.1" customHeight="1" x14ac:dyDescent="0.25">
      <c r="A49" s="155"/>
      <c r="B49" s="113"/>
      <c r="C49" s="20" t="s">
        <v>28</v>
      </c>
      <c r="D49" s="56">
        <v>0</v>
      </c>
      <c r="E49" s="56">
        <v>0.624</v>
      </c>
      <c r="F49" s="15">
        <f t="shared" si="1"/>
        <v>0.624</v>
      </c>
      <c r="G49" s="81">
        <v>0</v>
      </c>
      <c r="H49" s="81">
        <v>0</v>
      </c>
      <c r="I49" s="14" t="s">
        <v>12</v>
      </c>
    </row>
    <row r="50" spans="1:9" ht="35.1" customHeight="1" x14ac:dyDescent="0.25">
      <c r="A50" s="155"/>
      <c r="B50" s="112" t="s">
        <v>41</v>
      </c>
      <c r="C50" s="20" t="s">
        <v>13</v>
      </c>
      <c r="D50" s="56">
        <v>0</v>
      </c>
      <c r="E50" s="56">
        <v>0</v>
      </c>
      <c r="F50" s="15">
        <f t="shared" si="1"/>
        <v>0</v>
      </c>
      <c r="G50" s="81">
        <v>0</v>
      </c>
      <c r="H50" s="81">
        <v>0</v>
      </c>
      <c r="I50" s="68">
        <v>0</v>
      </c>
    </row>
    <row r="51" spans="1:9" ht="35.1" customHeight="1" x14ac:dyDescent="0.25">
      <c r="A51" s="155"/>
      <c r="B51" s="113"/>
      <c r="C51" s="20" t="s">
        <v>28</v>
      </c>
      <c r="D51" s="56">
        <v>0</v>
      </c>
      <c r="E51" s="56">
        <v>0</v>
      </c>
      <c r="F51" s="15">
        <f t="shared" si="1"/>
        <v>0</v>
      </c>
      <c r="G51" s="81">
        <v>0</v>
      </c>
      <c r="H51" s="81">
        <v>0</v>
      </c>
      <c r="I51" s="14" t="s">
        <v>12</v>
      </c>
    </row>
    <row r="52" spans="1:9" ht="35.1" customHeight="1" thickBot="1" x14ac:dyDescent="0.3">
      <c r="A52" s="156"/>
      <c r="B52" s="47" t="s">
        <v>2</v>
      </c>
      <c r="C52" s="30" t="s">
        <v>13</v>
      </c>
      <c r="D52" s="59">
        <v>133</v>
      </c>
      <c r="E52" s="92">
        <v>28</v>
      </c>
      <c r="F52" s="31">
        <f t="shared" si="1"/>
        <v>161</v>
      </c>
      <c r="G52" s="81">
        <v>6</v>
      </c>
      <c r="H52" s="81">
        <v>0</v>
      </c>
      <c r="I52" s="68">
        <v>117</v>
      </c>
    </row>
    <row r="53" spans="1:9" ht="35.1" customHeight="1" x14ac:dyDescent="0.25">
      <c r="A53" s="139" t="s">
        <v>9</v>
      </c>
      <c r="B53" s="114" t="s">
        <v>37</v>
      </c>
      <c r="C53" s="24" t="s">
        <v>13</v>
      </c>
      <c r="D53" s="58">
        <v>131</v>
      </c>
      <c r="E53" s="58">
        <v>3</v>
      </c>
      <c r="F53" s="25">
        <f t="shared" si="1"/>
        <v>134</v>
      </c>
      <c r="G53" s="81">
        <v>0</v>
      </c>
      <c r="H53" s="81">
        <v>0</v>
      </c>
      <c r="I53" s="68">
        <v>0</v>
      </c>
    </row>
    <row r="54" spans="1:9" ht="35.1" customHeight="1" x14ac:dyDescent="0.25">
      <c r="A54" s="174"/>
      <c r="B54" s="115"/>
      <c r="C54" s="20" t="s">
        <v>28</v>
      </c>
      <c r="D54" s="175">
        <v>1820.2398000000001</v>
      </c>
      <c r="E54" s="56">
        <v>0.38</v>
      </c>
      <c r="F54" s="80">
        <f t="shared" si="1"/>
        <v>1820.6198000000002</v>
      </c>
      <c r="G54" s="81">
        <v>0</v>
      </c>
      <c r="H54" s="81">
        <v>0</v>
      </c>
      <c r="I54" s="14" t="s">
        <v>12</v>
      </c>
    </row>
    <row r="55" spans="1:9" ht="43.5" customHeight="1" x14ac:dyDescent="0.25">
      <c r="A55" s="174"/>
      <c r="B55" s="173" t="s">
        <v>45</v>
      </c>
      <c r="C55" s="20" t="s">
        <v>13</v>
      </c>
      <c r="D55" s="56">
        <v>50</v>
      </c>
      <c r="E55" s="56">
        <v>0</v>
      </c>
      <c r="F55" s="15">
        <f t="shared" si="1"/>
        <v>50</v>
      </c>
      <c r="G55" s="81">
        <v>0</v>
      </c>
      <c r="H55" s="81">
        <v>0</v>
      </c>
      <c r="I55" s="68">
        <v>0</v>
      </c>
    </row>
    <row r="56" spans="1:9" ht="35.1" customHeight="1" x14ac:dyDescent="0.25">
      <c r="A56" s="174"/>
      <c r="B56" s="173"/>
      <c r="C56" s="20" t="s">
        <v>28</v>
      </c>
      <c r="D56" s="103">
        <v>636.45899999999995</v>
      </c>
      <c r="E56" s="56">
        <v>0</v>
      </c>
      <c r="F56" s="15">
        <f t="shared" si="1"/>
        <v>636.45899999999995</v>
      </c>
      <c r="G56" s="81">
        <v>0</v>
      </c>
      <c r="H56" s="81">
        <v>0</v>
      </c>
      <c r="I56" s="14" t="s">
        <v>12</v>
      </c>
    </row>
    <row r="57" spans="1:9" ht="35.1" customHeight="1" x14ac:dyDescent="0.25">
      <c r="A57" s="174"/>
      <c r="B57" s="116" t="s">
        <v>39</v>
      </c>
      <c r="C57" s="20" t="s">
        <v>13</v>
      </c>
      <c r="D57" s="56">
        <v>10</v>
      </c>
      <c r="E57" s="56">
        <v>0</v>
      </c>
      <c r="F57" s="15">
        <f t="shared" si="1"/>
        <v>10</v>
      </c>
      <c r="G57" s="81">
        <v>0</v>
      </c>
      <c r="H57" s="81">
        <v>0</v>
      </c>
      <c r="I57" s="68">
        <v>0</v>
      </c>
    </row>
    <row r="58" spans="1:9" ht="35.1" customHeight="1" x14ac:dyDescent="0.25">
      <c r="A58" s="174"/>
      <c r="B58" s="116"/>
      <c r="C58" s="20" t="s">
        <v>28</v>
      </c>
      <c r="D58" s="85">
        <v>79</v>
      </c>
      <c r="E58" s="56">
        <v>0</v>
      </c>
      <c r="F58" s="80">
        <f t="shared" si="1"/>
        <v>79</v>
      </c>
      <c r="G58" s="81">
        <v>0</v>
      </c>
      <c r="H58" s="81">
        <v>0</v>
      </c>
      <c r="I58" s="14" t="s">
        <v>12</v>
      </c>
    </row>
    <row r="59" spans="1:9" ht="35.1" customHeight="1" x14ac:dyDescent="0.25">
      <c r="A59" s="174"/>
      <c r="B59" s="116" t="s">
        <v>40</v>
      </c>
      <c r="C59" s="20" t="s">
        <v>13</v>
      </c>
      <c r="D59" s="56">
        <v>2</v>
      </c>
      <c r="E59" s="56">
        <v>0</v>
      </c>
      <c r="F59" s="15">
        <f t="shared" si="1"/>
        <v>2</v>
      </c>
      <c r="G59" s="81">
        <v>0</v>
      </c>
      <c r="H59" s="81">
        <v>0</v>
      </c>
      <c r="I59" s="68">
        <v>0</v>
      </c>
    </row>
    <row r="60" spans="1:9" ht="35.1" customHeight="1" x14ac:dyDescent="0.25">
      <c r="A60" s="174"/>
      <c r="B60" s="116"/>
      <c r="C60" s="20" t="s">
        <v>28</v>
      </c>
      <c r="D60" s="56">
        <v>0.17</v>
      </c>
      <c r="E60" s="56">
        <v>0</v>
      </c>
      <c r="F60" s="15">
        <f t="shared" si="1"/>
        <v>0.17</v>
      </c>
      <c r="G60" s="81">
        <v>0</v>
      </c>
      <c r="H60" s="81">
        <v>0</v>
      </c>
      <c r="I60" s="14" t="s">
        <v>12</v>
      </c>
    </row>
    <row r="61" spans="1:9" ht="35.1" customHeight="1" x14ac:dyDescent="0.25">
      <c r="A61" s="174"/>
      <c r="B61" s="117" t="s">
        <v>34</v>
      </c>
      <c r="C61" s="20" t="s">
        <v>13</v>
      </c>
      <c r="D61" s="56">
        <v>71</v>
      </c>
      <c r="E61" s="56">
        <v>0</v>
      </c>
      <c r="F61" s="15">
        <f t="shared" si="1"/>
        <v>71</v>
      </c>
      <c r="G61" s="81">
        <v>0</v>
      </c>
      <c r="H61" s="81">
        <v>0</v>
      </c>
      <c r="I61" s="68">
        <v>0</v>
      </c>
    </row>
    <row r="62" spans="1:9" ht="35.1" customHeight="1" x14ac:dyDescent="0.25">
      <c r="A62" s="174"/>
      <c r="B62" s="117"/>
      <c r="C62" s="20" t="s">
        <v>28</v>
      </c>
      <c r="D62" s="56">
        <v>977.61580000000004</v>
      </c>
      <c r="E62" s="56">
        <v>0</v>
      </c>
      <c r="F62" s="15">
        <f t="shared" si="1"/>
        <v>977.61580000000004</v>
      </c>
      <c r="G62" s="81">
        <v>0</v>
      </c>
      <c r="H62" s="81">
        <v>0</v>
      </c>
      <c r="I62" s="14" t="s">
        <v>12</v>
      </c>
    </row>
    <row r="63" spans="1:9" ht="35.1" customHeight="1" x14ac:dyDescent="0.25">
      <c r="A63" s="174"/>
      <c r="B63" s="116" t="s">
        <v>35</v>
      </c>
      <c r="C63" s="20" t="s">
        <v>13</v>
      </c>
      <c r="D63" s="56">
        <v>73</v>
      </c>
      <c r="E63" s="56">
        <v>3</v>
      </c>
      <c r="F63" s="15">
        <f t="shared" si="1"/>
        <v>76</v>
      </c>
      <c r="G63" s="81">
        <v>0</v>
      </c>
      <c r="H63" s="81">
        <v>0</v>
      </c>
      <c r="I63" s="68">
        <v>0</v>
      </c>
    </row>
    <row r="64" spans="1:9" ht="35.1" customHeight="1" x14ac:dyDescent="0.25">
      <c r="A64" s="174"/>
      <c r="B64" s="116"/>
      <c r="C64" s="20" t="s">
        <v>28</v>
      </c>
      <c r="D64" s="85">
        <v>1043.74</v>
      </c>
      <c r="E64" s="56">
        <v>0.38</v>
      </c>
      <c r="F64" s="80">
        <f t="shared" si="1"/>
        <v>1044.1200000000001</v>
      </c>
      <c r="G64" s="81">
        <v>0</v>
      </c>
      <c r="H64" s="81">
        <v>0</v>
      </c>
      <c r="I64" s="14" t="s">
        <v>12</v>
      </c>
    </row>
    <row r="65" spans="1:19" ht="35.1" customHeight="1" x14ac:dyDescent="0.25">
      <c r="A65" s="174"/>
      <c r="B65" s="112" t="s">
        <v>42</v>
      </c>
      <c r="C65" s="20" t="s">
        <v>13</v>
      </c>
      <c r="D65" s="56">
        <v>0</v>
      </c>
      <c r="E65" s="56">
        <v>0</v>
      </c>
      <c r="F65" s="15">
        <f t="shared" si="1"/>
        <v>0</v>
      </c>
      <c r="G65" s="81">
        <v>0</v>
      </c>
      <c r="H65" s="81">
        <v>0</v>
      </c>
      <c r="I65" s="68">
        <v>0</v>
      </c>
    </row>
    <row r="66" spans="1:19" ht="35.1" customHeight="1" x14ac:dyDescent="0.25">
      <c r="A66" s="174"/>
      <c r="B66" s="113"/>
      <c r="C66" s="20" t="s">
        <v>28</v>
      </c>
      <c r="D66" s="56">
        <v>0</v>
      </c>
      <c r="E66" s="56">
        <v>0</v>
      </c>
      <c r="F66" s="15">
        <f t="shared" si="1"/>
        <v>0</v>
      </c>
      <c r="G66" s="81">
        <v>0</v>
      </c>
      <c r="H66" s="81">
        <v>0</v>
      </c>
      <c r="I66" s="14" t="s">
        <v>12</v>
      </c>
    </row>
    <row r="67" spans="1:19" ht="66.75" customHeight="1" thickBot="1" x14ac:dyDescent="0.3">
      <c r="A67" s="143"/>
      <c r="B67" s="48" t="s">
        <v>38</v>
      </c>
      <c r="C67" s="28" t="s">
        <v>13</v>
      </c>
      <c r="D67" s="56">
        <v>206</v>
      </c>
      <c r="E67" s="56">
        <v>3</v>
      </c>
      <c r="F67" s="22">
        <f t="shared" si="1"/>
        <v>209</v>
      </c>
      <c r="G67" s="81">
        <v>0</v>
      </c>
      <c r="H67" s="81">
        <v>0</v>
      </c>
      <c r="I67" s="68">
        <v>0</v>
      </c>
    </row>
    <row r="68" spans="1:19" ht="35.1" customHeight="1" x14ac:dyDescent="0.25">
      <c r="A68" s="159" t="s">
        <v>15</v>
      </c>
      <c r="B68" s="49" t="s">
        <v>10</v>
      </c>
      <c r="C68" s="24" t="s">
        <v>14</v>
      </c>
      <c r="D68" s="50">
        <f>D36/D26*100</f>
        <v>25.862068965517242</v>
      </c>
      <c r="E68" s="89">
        <f>E36/E26*100</f>
        <v>60</v>
      </c>
      <c r="F68" s="50">
        <f>F36/F26*100</f>
        <v>30.882352941176471</v>
      </c>
      <c r="G68" s="101">
        <v>50</v>
      </c>
      <c r="H68" s="81">
        <v>0</v>
      </c>
      <c r="I68" s="74">
        <f>I36/I26*100</f>
        <v>11.258278145695364</v>
      </c>
    </row>
    <row r="69" spans="1:19" ht="35.1" customHeight="1" thickBot="1" x14ac:dyDescent="0.3">
      <c r="A69" s="160"/>
      <c r="B69" s="51" t="s">
        <v>11</v>
      </c>
      <c r="C69" s="30" t="s">
        <v>14</v>
      </c>
      <c r="D69" s="52">
        <f>D52/D33*100</f>
        <v>7.3765945646145319</v>
      </c>
      <c r="E69" s="90">
        <f>E52/E33*100</f>
        <v>16.867469879518072</v>
      </c>
      <c r="F69" s="52">
        <f>F52/F33*100</f>
        <v>8.1767394616556626</v>
      </c>
      <c r="G69" s="101">
        <v>25</v>
      </c>
      <c r="H69" s="81">
        <v>0</v>
      </c>
      <c r="I69" s="74">
        <f>I52/I33*100</f>
        <v>1.9211822660098521</v>
      </c>
    </row>
    <row r="70" spans="1:19" ht="35.1" customHeight="1" x14ac:dyDescent="0.25">
      <c r="A70" s="161" t="s">
        <v>16</v>
      </c>
      <c r="B70" s="49" t="s">
        <v>10</v>
      </c>
      <c r="C70" s="24" t="s">
        <v>14</v>
      </c>
      <c r="D70" s="50">
        <f>D53/(D27-D28)*100</f>
        <v>37.215909090909086</v>
      </c>
      <c r="E70" s="89">
        <f>E53/(E27-E28)*100</f>
        <v>100</v>
      </c>
      <c r="F70" s="50">
        <f>F53/(F27-F28)*100</f>
        <v>37.74647887323944</v>
      </c>
      <c r="G70" s="101">
        <v>0</v>
      </c>
      <c r="H70" s="81">
        <v>0</v>
      </c>
      <c r="I70" s="74">
        <f>I53/(I27-I28)*100</f>
        <v>0</v>
      </c>
    </row>
    <row r="71" spans="1:19" ht="35.1" customHeight="1" thickBot="1" x14ac:dyDescent="0.3">
      <c r="A71" s="160"/>
      <c r="B71" s="51" t="s">
        <v>11</v>
      </c>
      <c r="C71" s="30" t="s">
        <v>14</v>
      </c>
      <c r="D71" s="52">
        <f>D67/(D34-D35)*100</f>
        <v>11.704545454545455</v>
      </c>
      <c r="E71" s="90">
        <f>E67/(E34-E35)*100</f>
        <v>20</v>
      </c>
      <c r="F71" s="52">
        <f>F67/(F34-F35)*100</f>
        <v>11.774647887323944</v>
      </c>
      <c r="G71" s="101">
        <v>0</v>
      </c>
      <c r="H71" s="81">
        <v>0</v>
      </c>
      <c r="I71" s="74">
        <f>I67/(I34-I35)*100</f>
        <v>0</v>
      </c>
    </row>
    <row r="72" spans="1:19" s="1" customFormat="1" ht="91.5" customHeight="1" x14ac:dyDescent="0.25">
      <c r="A72" s="162" t="s">
        <v>69</v>
      </c>
      <c r="B72" s="163"/>
      <c r="C72" s="53" t="s">
        <v>29</v>
      </c>
      <c r="D72" s="93">
        <v>1682.13</v>
      </c>
      <c r="E72" s="60">
        <v>150.9</v>
      </c>
      <c r="F72" s="95">
        <f>SUM(D72:E72)</f>
        <v>1833.0300000000002</v>
      </c>
      <c r="G72" s="81">
        <v>15.23</v>
      </c>
      <c r="H72" s="82">
        <v>0</v>
      </c>
      <c r="I72" s="75">
        <v>4538</v>
      </c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s="7" customFormat="1" ht="93.75" customHeight="1" x14ac:dyDescent="0.2">
      <c r="A73" s="146" t="s">
        <v>61</v>
      </c>
      <c r="B73" s="147"/>
      <c r="C73" s="54" t="s">
        <v>29</v>
      </c>
      <c r="D73" s="79">
        <v>1730.63</v>
      </c>
      <c r="E73" s="79">
        <v>94.74</v>
      </c>
      <c r="F73" s="80">
        <f>SUM(D73:E73)</f>
        <v>1825.3700000000001</v>
      </c>
      <c r="G73" s="82">
        <v>0</v>
      </c>
      <c r="H73" s="82">
        <v>0</v>
      </c>
      <c r="I73" s="100">
        <v>2050.94</v>
      </c>
      <c r="J73" s="6"/>
      <c r="K73" s="6"/>
      <c r="L73" s="6"/>
      <c r="M73" s="6"/>
      <c r="N73" s="6"/>
      <c r="O73" s="6"/>
      <c r="P73" s="6"/>
      <c r="Q73" s="6"/>
      <c r="R73" s="6"/>
      <c r="S73" s="6"/>
    </row>
    <row r="74" spans="1:19" s="7" customFormat="1" ht="29.25" customHeight="1" x14ac:dyDescent="0.2">
      <c r="A74" s="10"/>
      <c r="B74" s="10"/>
      <c r="C74" s="11"/>
      <c r="D74" s="77"/>
      <c r="E74" s="77"/>
      <c r="F74" s="72"/>
      <c r="G74" s="72"/>
      <c r="H74" s="72"/>
      <c r="I74" s="12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1:19" s="7" customFormat="1" ht="207" customHeight="1" x14ac:dyDescent="0.2">
      <c r="A75" s="166" t="s">
        <v>53</v>
      </c>
      <c r="B75" s="166"/>
      <c r="C75" s="166"/>
      <c r="D75" s="166"/>
      <c r="E75" s="166"/>
      <c r="F75" s="166"/>
      <c r="G75" s="166"/>
      <c r="H75" s="166"/>
      <c r="I75" s="166"/>
      <c r="J75" s="6"/>
      <c r="K75" s="6"/>
      <c r="L75" s="6"/>
      <c r="M75" s="6"/>
      <c r="N75" s="6"/>
      <c r="O75" s="6"/>
      <c r="P75" s="6"/>
      <c r="Q75" s="6"/>
      <c r="R75" s="6"/>
      <c r="S75" s="6"/>
    </row>
    <row r="76" spans="1:19" ht="25.5" customHeight="1" x14ac:dyDescent="0.25">
      <c r="A76" s="165" t="s">
        <v>46</v>
      </c>
      <c r="B76" s="165"/>
      <c r="C76" s="165"/>
      <c r="D76" s="165"/>
      <c r="E76" s="165"/>
      <c r="F76" s="165"/>
      <c r="G76" s="70"/>
      <c r="H76" s="91"/>
    </row>
    <row r="77" spans="1:19" ht="51" customHeight="1" x14ac:dyDescent="0.25">
      <c r="A77" s="164" t="s">
        <v>44</v>
      </c>
      <c r="B77" s="164"/>
      <c r="C77" s="164"/>
      <c r="D77" s="164"/>
      <c r="E77" s="164"/>
      <c r="F77" s="164"/>
      <c r="G77" s="164"/>
      <c r="H77" s="164"/>
      <c r="I77" s="164"/>
    </row>
    <row r="78" spans="1:19" ht="28.5" customHeight="1" x14ac:dyDescent="0.25">
      <c r="A78" s="165" t="s">
        <v>62</v>
      </c>
      <c r="B78" s="165"/>
      <c r="C78" s="165"/>
      <c r="D78" s="165"/>
      <c r="E78" s="165"/>
      <c r="F78" s="165"/>
      <c r="G78" s="165"/>
      <c r="H78" s="165"/>
      <c r="I78" s="165"/>
    </row>
    <row r="79" spans="1:19" ht="15.75" x14ac:dyDescent="0.25">
      <c r="A79" s="148"/>
      <c r="B79" s="148"/>
    </row>
    <row r="80" spans="1:19" ht="15.75" x14ac:dyDescent="0.25">
      <c r="A80" s="118"/>
      <c r="B80" s="118"/>
    </row>
    <row r="81" spans="1:2" ht="15.75" x14ac:dyDescent="0.25">
      <c r="A81" s="118"/>
      <c r="B81" s="118"/>
    </row>
    <row r="83" spans="1:2" ht="25.5" x14ac:dyDescent="0.35">
      <c r="A83" s="96" t="s">
        <v>68</v>
      </c>
    </row>
    <row r="84" spans="1:2" ht="25.5" x14ac:dyDescent="0.35">
      <c r="A84" s="96" t="s">
        <v>65</v>
      </c>
    </row>
  </sheetData>
  <sheetProtection formatCells="0" formatColumns="0" formatRows="0" insertColumns="0"/>
  <protectedRanges>
    <protectedRange password="8424" sqref="A44:B72 A5:C43 C44:C75" name="Диапазон1"/>
    <protectedRange password="8424" sqref="A73:B75" name="Диапазон1_1"/>
  </protectedRanges>
  <mergeCells count="58">
    <mergeCell ref="A78:I78"/>
    <mergeCell ref="F1:I2"/>
    <mergeCell ref="J5:M5"/>
    <mergeCell ref="J12:M12"/>
    <mergeCell ref="J9:M9"/>
    <mergeCell ref="J11:M11"/>
    <mergeCell ref="J8:M8"/>
    <mergeCell ref="J7:N7"/>
    <mergeCell ref="J10:M10"/>
    <mergeCell ref="A18:A20"/>
    <mergeCell ref="B55:B56"/>
    <mergeCell ref="J14:M14"/>
    <mergeCell ref="J13:M13"/>
    <mergeCell ref="B44:B45"/>
    <mergeCell ref="B50:B51"/>
    <mergeCell ref="A53:A67"/>
    <mergeCell ref="A79:B79"/>
    <mergeCell ref="A80:B80"/>
    <mergeCell ref="A29:A31"/>
    <mergeCell ref="A32:A35"/>
    <mergeCell ref="A36:A52"/>
    <mergeCell ref="B36:B37"/>
    <mergeCell ref="B38:B39"/>
    <mergeCell ref="B40:B41"/>
    <mergeCell ref="B42:B43"/>
    <mergeCell ref="A68:A69"/>
    <mergeCell ref="A70:A71"/>
    <mergeCell ref="A72:B72"/>
    <mergeCell ref="A77:I77"/>
    <mergeCell ref="A76:F76"/>
    <mergeCell ref="B65:B66"/>
    <mergeCell ref="A75:I75"/>
    <mergeCell ref="A81:B81"/>
    <mergeCell ref="A12:B12"/>
    <mergeCell ref="A3:I3"/>
    <mergeCell ref="A5:B7"/>
    <mergeCell ref="C5:C7"/>
    <mergeCell ref="D5:F5"/>
    <mergeCell ref="I5:I7"/>
    <mergeCell ref="A8:B8"/>
    <mergeCell ref="A9:B9"/>
    <mergeCell ref="A10:B10"/>
    <mergeCell ref="A11:B11"/>
    <mergeCell ref="A14:A17"/>
    <mergeCell ref="A21:A24"/>
    <mergeCell ref="A25:A28"/>
    <mergeCell ref="A13:B13"/>
    <mergeCell ref="A73:B73"/>
    <mergeCell ref="B53:B54"/>
    <mergeCell ref="B59:B60"/>
    <mergeCell ref="B61:B62"/>
    <mergeCell ref="B63:B64"/>
    <mergeCell ref="B57:B58"/>
    <mergeCell ref="G5:H6"/>
    <mergeCell ref="D6:E6"/>
    <mergeCell ref="F6:F7"/>
    <mergeCell ref="B46:B47"/>
    <mergeCell ref="B48:B49"/>
  </mergeCells>
  <printOptions horizontalCentered="1" verticalCentered="1"/>
  <pageMargins left="3.937007874015748E-2" right="3.937007874015748E-2" top="0.19685039370078741" bottom="0.15748031496062992" header="0.31496062992125984" footer="0.31496062992125984"/>
  <pageSetup paperSize="9" scale="25" orientation="portrait" r:id="rId1"/>
  <rowBreaks count="1" manualBreakCount="1">
    <brk id="74" max="16383" man="1"/>
  </rowBreaks>
  <colBreaks count="1" manualBreakCount="1">
    <brk id="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</vt:lpstr>
      <vt:lpstr>Лист1</vt:lpstr>
      <vt:lpstr>Форма!Заголовки_для_печати</vt:lpstr>
      <vt:lpstr>Форма!Область_печати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2018-01-18T12:31:37Z</dcterms:modified>
</cp:coreProperties>
</file>